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Analyse CRM" sheetId="2" r:id="rId1"/>
    <sheet name="Listes" sheetId="3" r:id="rId2"/>
  </sheets>
  <calcPr calcId="145621"/>
</workbook>
</file>

<file path=xl/calcChain.xml><?xml version="1.0" encoding="utf-8"?>
<calcChain xmlns="http://schemas.openxmlformats.org/spreadsheetml/2006/main">
  <c r="G8" i="2" l="1"/>
  <c r="F8" i="2"/>
  <c r="D13" i="2"/>
  <c r="D12" i="2"/>
  <c r="D15" i="2"/>
  <c r="D100" i="2"/>
  <c r="D101" i="2"/>
  <c r="D102" i="2"/>
  <c r="D103" i="2"/>
  <c r="D105" i="2"/>
  <c r="D106" i="2"/>
  <c r="D107" i="2"/>
  <c r="D108" i="2"/>
  <c r="D109" i="2"/>
  <c r="D111" i="2"/>
  <c r="D112" i="2"/>
  <c r="D113" i="2"/>
  <c r="D99" i="2"/>
  <c r="D38" i="2"/>
  <c r="D39" i="2"/>
  <c r="D40" i="2"/>
  <c r="D41" i="2"/>
  <c r="D42" i="2"/>
  <c r="D43" i="2"/>
  <c r="D44" i="2"/>
  <c r="D45" i="2"/>
  <c r="D46" i="2"/>
  <c r="D47" i="2"/>
  <c r="D49" i="2"/>
  <c r="D50" i="2"/>
  <c r="D51" i="2"/>
  <c r="D52" i="2"/>
  <c r="D53" i="2"/>
  <c r="D54" i="2"/>
  <c r="D56" i="2"/>
  <c r="D57" i="2"/>
  <c r="D58" i="2"/>
  <c r="D59" i="2"/>
  <c r="D60" i="2"/>
  <c r="D61" i="2"/>
  <c r="D62" i="2"/>
  <c r="D63" i="2"/>
  <c r="D65" i="2"/>
  <c r="D66" i="2"/>
  <c r="D67" i="2"/>
  <c r="D69" i="2"/>
  <c r="D70" i="2"/>
  <c r="D71" i="2"/>
  <c r="D72" i="2"/>
  <c r="D73" i="2"/>
  <c r="D74" i="2"/>
  <c r="D75" i="2"/>
  <c r="D77" i="2"/>
  <c r="D78" i="2"/>
  <c r="D79" i="2"/>
  <c r="D80" i="2"/>
  <c r="D82" i="2"/>
  <c r="D83" i="2"/>
  <c r="D84" i="2"/>
  <c r="D85" i="2"/>
  <c r="D86" i="2"/>
  <c r="D87" i="2"/>
  <c r="D88" i="2"/>
  <c r="D90" i="2"/>
  <c r="D91" i="2"/>
  <c r="D92" i="2"/>
  <c r="D93" i="2"/>
  <c r="D94" i="2"/>
  <c r="D95" i="2"/>
  <c r="D37" i="2"/>
  <c r="D23" i="2"/>
  <c r="D32" i="2"/>
  <c r="D33" i="2"/>
  <c r="D31" i="2"/>
  <c r="D29" i="2"/>
  <c r="D19" i="2"/>
  <c r="D21" i="2"/>
  <c r="D22" i="2"/>
  <c r="D24" i="2"/>
  <c r="D26" i="2"/>
  <c r="D27" i="2"/>
  <c r="D18" i="2"/>
  <c r="D16" i="2"/>
  <c r="D4" i="2" l="1"/>
</calcChain>
</file>

<file path=xl/sharedStrings.xml><?xml version="1.0" encoding="utf-8"?>
<sst xmlns="http://schemas.openxmlformats.org/spreadsheetml/2006/main" count="221" uniqueCount="134">
  <si>
    <t>Check list d'aide au choix d'un logiciel CRM</t>
  </si>
  <si>
    <t>Informations de base</t>
  </si>
  <si>
    <t xml:space="preserve">Nom du CRM : </t>
  </si>
  <si>
    <t>Site web :</t>
  </si>
  <si>
    <t>Lien vers vidéo de démo :</t>
  </si>
  <si>
    <t>Lien vers les prix :</t>
  </si>
  <si>
    <t>Année de création du CRM :</t>
  </si>
  <si>
    <t>Sécurité des données</t>
  </si>
  <si>
    <t>Chiffrements</t>
  </si>
  <si>
    <t>Backup</t>
  </si>
  <si>
    <t>Nombre de backup par jour :</t>
  </si>
  <si>
    <t>Ces backup sont-ils réalisés dans des datas centers différents :</t>
  </si>
  <si>
    <t>Antivirus</t>
  </si>
  <si>
    <t>Prostection antivirale intégrée :</t>
  </si>
  <si>
    <t>Protection anti ransomware intégrée :</t>
  </si>
  <si>
    <t>Gestion des droits</t>
  </si>
  <si>
    <t>Possibilité d'interdire l'exportation :</t>
  </si>
  <si>
    <t>Possibilité de limiter l'accès à des données :</t>
  </si>
  <si>
    <t>Possibilité de rendre des données confidentielles :</t>
  </si>
  <si>
    <t>Possibilité de travailler en lecture seule :</t>
  </si>
  <si>
    <t>Serveur</t>
  </si>
  <si>
    <t>Serveur uniquement en Europe :</t>
  </si>
  <si>
    <t>Serveur redondant :</t>
  </si>
  <si>
    <t xml:space="preserve">Cloud Act </t>
  </si>
  <si>
    <t>L'éditeur du CRM a-t-il au moins un employé aux USA ?</t>
  </si>
  <si>
    <t>Fonctionnalités</t>
  </si>
  <si>
    <t>Gestion de base</t>
  </si>
  <si>
    <t xml:space="preserve">Un contact peut-il être liée à plusieurs Sociétés ? </t>
  </si>
  <si>
    <t>Automatisation</t>
  </si>
  <si>
    <t>Gestion des Contacts :</t>
  </si>
  <si>
    <t>Gestion des Sociétés :</t>
  </si>
  <si>
    <t>Gestion des Interactions (tâche et rdv) :</t>
  </si>
  <si>
    <t>Gestion des Projets :</t>
  </si>
  <si>
    <t>Gestion des Documents :</t>
  </si>
  <si>
    <t>Gestion des Devis :</t>
  </si>
  <si>
    <t>Gestion des Bons de commande :</t>
  </si>
  <si>
    <t>Gestion des Factures :</t>
  </si>
  <si>
    <t>Gestion des Bons de Livraison :</t>
  </si>
  <si>
    <t>Création automatique des Interactions :</t>
  </si>
  <si>
    <t>Création automatique des Projets :</t>
  </si>
  <si>
    <t>Rédaction automatisée d'email sur base de modèles :</t>
  </si>
  <si>
    <t>Rédaction automatisée de document (publipostage) sur base de modèles :</t>
  </si>
  <si>
    <t>Reconnaissance vocale :</t>
  </si>
  <si>
    <t>Notification en cas de modification par un tier des Interactions :</t>
  </si>
  <si>
    <t>Réponses</t>
  </si>
  <si>
    <t>Calcul des points</t>
  </si>
  <si>
    <t>Requêtes</t>
  </si>
  <si>
    <t>Requêtes par champs personnalisés :</t>
  </si>
  <si>
    <t>Requêtes par champs standards :</t>
  </si>
  <si>
    <t>Requêtes sur base de l'historique relationnel :</t>
  </si>
  <si>
    <t>Requêtes croisées "champs + historique" :</t>
  </si>
  <si>
    <t>Conversion des résultats de requêtes en Newsletter :</t>
  </si>
  <si>
    <t>Conversion des résultats de requêtes en Campagne de prospection par TEL :</t>
  </si>
  <si>
    <t>Conversion des résultats de requêtes en Campagne SMS :</t>
  </si>
  <si>
    <t>Conversion des résultats de requêtes en rapport statistiques :</t>
  </si>
  <si>
    <t>Oui</t>
  </si>
  <si>
    <t>Non</t>
  </si>
  <si>
    <t>Inconnu</t>
  </si>
  <si>
    <t>Connexions</t>
  </si>
  <si>
    <t>Rapports</t>
  </si>
  <si>
    <t>Personnalisation</t>
  </si>
  <si>
    <t>Propriété des données</t>
  </si>
  <si>
    <t xml:space="preserve">Ma propriété des données est-elle garantie par contrat ? </t>
  </si>
  <si>
    <t xml:space="preserve">La confidentialité de mes données est-elle garantie par contrat ? </t>
  </si>
  <si>
    <t xml:space="preserve">Possibilité d'exporter à tous moments mes données ? </t>
  </si>
  <si>
    <t>Marketing</t>
  </si>
  <si>
    <t>Module Newsletter existant :</t>
  </si>
  <si>
    <t>Présence de rapports préconfiguré :</t>
  </si>
  <si>
    <t>Les rapports sont modifiables :</t>
  </si>
  <si>
    <t>Il est possible de stocker des rapports sur mesure :</t>
  </si>
  <si>
    <t>Possibilité de cliquer dans le CRM pour numéroter sur le TEL fixe :</t>
  </si>
  <si>
    <t>Possibilité de cliquer dans le CRM pour numéroter sur le TEL mobile :</t>
  </si>
  <si>
    <t>Possibilité d'ouvrir fiche contact à la réception d'un appel TEL fixe :</t>
  </si>
  <si>
    <t>Possibilité de transmettre les emails importants dans le CRM :</t>
  </si>
  <si>
    <t>Possibilité de brancher le scanner sur le CRM :</t>
  </si>
  <si>
    <t>Connecteur ZAPIER disponible :</t>
  </si>
  <si>
    <t>Connecteur avancé type ERP, Compta, site web, etc. disponible :</t>
  </si>
  <si>
    <t>Possibilité de personnaliser les listes :</t>
  </si>
  <si>
    <t>Possibilité de personnaliser les formulaires de saisie :</t>
  </si>
  <si>
    <t>Module SMS existant :</t>
  </si>
  <si>
    <t>Module création site web pour opération marketing existant :</t>
  </si>
  <si>
    <t>Module Chat Bot existant :</t>
  </si>
  <si>
    <t>Module de création de formulaire web existant :</t>
  </si>
  <si>
    <t>Module de création de formulaire de prise de RDV existant :</t>
  </si>
  <si>
    <t>Module de création de campagne d'appel téléphonique existant :</t>
  </si>
  <si>
    <t xml:space="preserve">Création de champs sur mesure : </t>
  </si>
  <si>
    <t>API disponible :</t>
  </si>
  <si>
    <t>Environement de développement de vue et module disponible :</t>
  </si>
  <si>
    <t>Processus métier</t>
  </si>
  <si>
    <t>Gestion des ventes :</t>
  </si>
  <si>
    <t>Gestion des achats :</t>
  </si>
  <si>
    <t>Gestion administrative :</t>
  </si>
  <si>
    <t>Gestion des projets :</t>
  </si>
  <si>
    <t>Gestion du SAV :</t>
  </si>
  <si>
    <t>Possibilité de créer ses propres processus métier :</t>
  </si>
  <si>
    <t>Apprentissage et Aide</t>
  </si>
  <si>
    <t>Média d'apprentissage</t>
  </si>
  <si>
    <t>Vidéos de formation disponibles :</t>
  </si>
  <si>
    <t>Podcasts de formation disponibles :</t>
  </si>
  <si>
    <t>Documentations en ligne de formation disponibles :</t>
  </si>
  <si>
    <t>E-book de formation disponible :</t>
  </si>
  <si>
    <t>Livre papier de formation disponible :</t>
  </si>
  <si>
    <t>Espace d'apprentissage</t>
  </si>
  <si>
    <t>Site internet d'apprentissage :</t>
  </si>
  <si>
    <t>Chaine Youtube ou autre :</t>
  </si>
  <si>
    <t>Club des utilisateurs :</t>
  </si>
  <si>
    <t>Tutoriels présents dans le CRM :</t>
  </si>
  <si>
    <t>Vidéos d'aide intégrées dans le CRM :</t>
  </si>
  <si>
    <t xml:space="preserve">Support </t>
  </si>
  <si>
    <t>FAQ disponible :</t>
  </si>
  <si>
    <t>Equipe technique disponible :</t>
  </si>
  <si>
    <t xml:space="preserve">Support francophone : </t>
  </si>
  <si>
    <t>NOTE FINALE SUR 100</t>
  </si>
  <si>
    <t>Niveau de chiffrement des communications avec le serveur CRM en BITS :</t>
  </si>
  <si>
    <t>Niveau de chiffrement des fichiers stockés en BITS :</t>
  </si>
  <si>
    <t>https://comparatif-meilleur-crm.com</t>
  </si>
  <si>
    <t>Explications</t>
  </si>
  <si>
    <t>Choisir le logiciel CRM adapté à votre entreprise, c'est savoir poser les bonnes questions.</t>
  </si>
  <si>
    <t>Pour poser les bonnes questions, il faut parfois avoir des connaissances techniques.</t>
  </si>
  <si>
    <t>Ceci est particulièrement vrai pour ce qui touche à la sécurité de vos données</t>
  </si>
  <si>
    <t>Ecrire ici le nom du CRM qui est passé à la question</t>
  </si>
  <si>
    <t>Son site web</t>
  </si>
  <si>
    <t>Vidéo de démo en ligne</t>
  </si>
  <si>
    <t>Liens vers la page contenant la grille de prix</t>
  </si>
  <si>
    <t>Plus l'éditeur est ancien, plus l'entreprise est stable et pérenne</t>
  </si>
  <si>
    <t>Les questions présentes ici vous permettent de cerner facilement les qualités d'une CRM.</t>
  </si>
  <si>
    <t>Pour répondre, vous devez simplement sélectionner une réponse dans le menu déroulant:</t>
  </si>
  <si>
    <t>La sélection d'une réponse entraine un calcul de points.</t>
  </si>
  <si>
    <t>Une fois toutes les réponses saisies, vous aurez une note valeur sur 100, de la qualité du CRM.</t>
  </si>
  <si>
    <t>Nous vous souhaitons beaucoup de réussite dans votre projet CRM.</t>
  </si>
  <si>
    <t>PS: si l'éditeur a au moins un employé aux USA, vos données passent sous CLOUD ACT US.</t>
  </si>
  <si>
    <t>C'est un rée soucis / danger pour la confidentialité de vos donnéeS.</t>
  </si>
  <si>
    <t xml:space="preserve">Information complémentaire sur: </t>
  </si>
  <si>
    <t>https://comparatif-meilleur-crm.com/crm-americains-cloud-act.html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</si>
</sst>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4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4760"/>
        <bgColor indexed="64"/>
      </patternFill>
    </fill>
    <fill>
      <patternFill patternType="solid">
        <fgColor rgb="FF00A1DA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E7F9FF"/>
        <bgColor indexed="64"/>
      </patternFill>
    </fill>
    <fill>
      <patternFill patternType="solid">
        <fgColor rgb="FF34ECF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6" fillId="7" borderId="1" xfId="3" applyFont="1" applyFill="1"/>
    <xf numFmtId="0" fontId="0" fillId="7" borderId="1" xfId="3" applyFont="1" applyFill="1"/>
    <xf numFmtId="0" fontId="5" fillId="8" borderId="0" xfId="0" applyFont="1" applyFill="1"/>
    <xf numFmtId="0" fontId="0" fillId="8" borderId="0" xfId="0" applyFill="1"/>
    <xf numFmtId="0" fontId="0" fillId="8" borderId="1" xfId="3" applyFont="1" applyFill="1"/>
    <xf numFmtId="0" fontId="5" fillId="8" borderId="0" xfId="3" applyFont="1" applyFill="1" applyBorder="1" applyAlignment="1"/>
    <xf numFmtId="0" fontId="8" fillId="8" borderId="0" xfId="2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4" fillId="6" borderId="0" xfId="1" applyFont="1" applyFill="1" applyBorder="1" applyAlignment="1">
      <alignment horizontal="center"/>
    </xf>
    <xf numFmtId="0" fontId="0" fillId="7" borderId="0" xfId="3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5" fillId="9" borderId="0" xfId="1" applyFont="1" applyFill="1" applyBorder="1" applyAlignment="1">
      <alignment horizontal="center"/>
    </xf>
    <xf numFmtId="0" fontId="9" fillId="9" borderId="0" xfId="3" applyFont="1" applyFill="1" applyBorder="1" applyAlignment="1">
      <alignment horizontal="center" vertical="center"/>
    </xf>
    <xf numFmtId="0" fontId="0" fillId="0" borderId="0" xfId="0" applyAlignment="1"/>
    <xf numFmtId="0" fontId="10" fillId="0" borderId="0" xfId="4" applyAlignment="1">
      <alignment horizontal="center" vertical="center"/>
    </xf>
    <xf numFmtId="0" fontId="11" fillId="5" borderId="0" xfId="0" applyFont="1" applyFill="1" applyAlignment="1"/>
    <xf numFmtId="0" fontId="12" fillId="0" borderId="0" xfId="0" applyFont="1"/>
    <xf numFmtId="0" fontId="13" fillId="0" borderId="0" xfId="4" applyFont="1"/>
    <xf numFmtId="0" fontId="6" fillId="0" borderId="0" xfId="0" applyFont="1"/>
    <xf numFmtId="0" fontId="12" fillId="7" borderId="1" xfId="3" applyFont="1" applyFill="1"/>
    <xf numFmtId="0" fontId="6" fillId="8" borderId="0" xfId="0" applyFont="1" applyFill="1" applyAlignment="1">
      <alignment horizontal="center"/>
    </xf>
  </cellXfs>
  <cellStyles count="5">
    <cellStyle name="Good" xfId="1" builtinId="26"/>
    <cellStyle name="Hyperlink" xfId="4" builtinId="8"/>
    <cellStyle name="Neutral" xfId="2" builtinId="28"/>
    <cellStyle name="Normal" xfId="0" builtinId="0"/>
    <cellStyle name="Note" xfId="3" builtinId="10"/>
  </cellStyles>
  <dxfs count="0"/>
  <tableStyles count="0" defaultTableStyle="TableStyleMedium2" defaultPivotStyle="PivotStyleLight16"/>
  <colors>
    <mruColors>
      <color rgb="FF34ECF0"/>
      <color rgb="FFE7F9FF"/>
      <color rgb="FFB3EBFF"/>
      <color rgb="FF57D3FF"/>
      <color rgb="FF00A1DA"/>
      <color rgb="FF004760"/>
      <color rgb="FFD1FF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1</xdr:row>
      <xdr:rowOff>95250</xdr:rowOff>
    </xdr:from>
    <xdr:to>
      <xdr:col>1</xdr:col>
      <xdr:colOff>3105150</xdr:colOff>
      <xdr:row>1</xdr:row>
      <xdr:rowOff>295275</xdr:rowOff>
    </xdr:to>
    <xdr:pic>
      <xdr:nvPicPr>
        <xdr:cNvPr id="2" name="Picture 1" descr="COMPARATIF MEILLEUR CR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495300"/>
          <a:ext cx="1905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1304925</xdr:colOff>
      <xdr:row>9</xdr:row>
      <xdr:rowOff>9525</xdr:rowOff>
    </xdr:from>
    <xdr:to>
      <xdr:col>7</xdr:col>
      <xdr:colOff>3886200</xdr:colOff>
      <xdr:row>15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2085975"/>
          <a:ext cx="2581275" cy="1047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paratif-meilleur-crm.com/crm-americains-cloud-act.html" TargetMode="External"/><Relationship Id="rId1" Type="http://schemas.openxmlformats.org/officeDocument/2006/relationships/hyperlink" Target="https://comparatif-meilleur-crm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H25" sqref="H25"/>
    </sheetView>
  </sheetViews>
  <sheetFormatPr defaultRowHeight="15" x14ac:dyDescent="0.25"/>
  <cols>
    <col min="1" max="1" width="25.7109375" customWidth="1"/>
    <col min="2" max="2" width="67.42578125" customWidth="1"/>
    <col min="3" max="3" width="18.28515625" customWidth="1"/>
    <col min="4" max="4" width="20.85546875" customWidth="1"/>
    <col min="5" max="5" width="5.85546875" customWidth="1"/>
    <col min="6" max="7" width="0" hidden="1" customWidth="1"/>
    <col min="8" max="8" width="84.140625" customWidth="1"/>
  </cols>
  <sheetData>
    <row r="1" spans="1:8" ht="31.5" x14ac:dyDescent="0.5">
      <c r="A1" s="12" t="s">
        <v>0</v>
      </c>
      <c r="B1" s="12"/>
      <c r="C1" s="12"/>
      <c r="D1" s="12"/>
      <c r="H1" s="17" t="s">
        <v>116</v>
      </c>
    </row>
    <row r="2" spans="1:8" ht="27" customHeight="1" x14ac:dyDescent="0.25">
      <c r="A2" s="15"/>
      <c r="B2" s="15"/>
      <c r="C2" s="16" t="s">
        <v>115</v>
      </c>
      <c r="D2" s="16"/>
    </row>
    <row r="3" spans="1:8" x14ac:dyDescent="0.25">
      <c r="A3" s="10" t="s">
        <v>1</v>
      </c>
      <c r="B3" s="10"/>
      <c r="C3" s="10"/>
      <c r="D3" s="13" t="s">
        <v>112</v>
      </c>
      <c r="H3" t="s">
        <v>117</v>
      </c>
    </row>
    <row r="4" spans="1:8" x14ac:dyDescent="0.25">
      <c r="A4" s="7" t="s">
        <v>2</v>
      </c>
      <c r="B4" s="11" t="s">
        <v>120</v>
      </c>
      <c r="C4" s="11"/>
      <c r="D4" s="14">
        <f>(SUM(D12:D113))/G8*100</f>
        <v>-14.814814814814813</v>
      </c>
      <c r="H4" t="s">
        <v>118</v>
      </c>
    </row>
    <row r="5" spans="1:8" x14ac:dyDescent="0.25">
      <c r="A5" s="7" t="s">
        <v>3</v>
      </c>
      <c r="B5" s="11" t="s">
        <v>121</v>
      </c>
      <c r="C5" s="11"/>
      <c r="D5" s="14"/>
      <c r="H5" t="s">
        <v>119</v>
      </c>
    </row>
    <row r="6" spans="1:8" x14ac:dyDescent="0.25">
      <c r="A6" s="7" t="s">
        <v>4</v>
      </c>
      <c r="B6" s="11" t="s">
        <v>122</v>
      </c>
      <c r="C6" s="11"/>
      <c r="D6" s="14"/>
    </row>
    <row r="7" spans="1:8" x14ac:dyDescent="0.25">
      <c r="A7" s="7" t="s">
        <v>5</v>
      </c>
      <c r="B7" s="11" t="s">
        <v>123</v>
      </c>
      <c r="C7" s="11"/>
      <c r="D7" s="14"/>
      <c r="H7" t="s">
        <v>125</v>
      </c>
    </row>
    <row r="8" spans="1:8" x14ac:dyDescent="0.25">
      <c r="A8" s="7" t="s">
        <v>6</v>
      </c>
      <c r="B8" s="11" t="s">
        <v>124</v>
      </c>
      <c r="C8" s="11"/>
      <c r="D8" s="14"/>
      <c r="F8">
        <f>SUM(F12:F113)</f>
        <v>81</v>
      </c>
      <c r="G8">
        <f>F8*5</f>
        <v>405</v>
      </c>
      <c r="H8" t="s">
        <v>126</v>
      </c>
    </row>
    <row r="11" spans="1:8" x14ac:dyDescent="0.25">
      <c r="A11" s="10" t="s">
        <v>7</v>
      </c>
      <c r="B11" s="10"/>
      <c r="C11" s="2" t="s">
        <v>44</v>
      </c>
      <c r="D11" s="8" t="s">
        <v>45</v>
      </c>
    </row>
    <row r="12" spans="1:8" x14ac:dyDescent="0.25">
      <c r="A12" s="1" t="s">
        <v>8</v>
      </c>
      <c r="B12" t="s">
        <v>113</v>
      </c>
      <c r="C12" s="3" t="s">
        <v>57</v>
      </c>
      <c r="D12" s="9">
        <f>IF(C12=0,"0",IF(C12=256,"1",IF(C12=512,"2",IF(C12=1024,"3",IF(C12=2048,"4",IF(C12=4096,"5",0))))))</f>
        <v>0</v>
      </c>
      <c r="F12">
        <v>1</v>
      </c>
    </row>
    <row r="13" spans="1:8" x14ac:dyDescent="0.25">
      <c r="A13" s="1"/>
      <c r="B13" t="s">
        <v>114</v>
      </c>
      <c r="C13" s="3" t="s">
        <v>57</v>
      </c>
      <c r="D13" s="9">
        <f>IF(C13=0,"0",IF(C13=256,"1",IF(C13=512,"2",IF(C13=1024,"3",IF(C13=2048,"4",IF(C13=4096,"5",0))))))</f>
        <v>0</v>
      </c>
      <c r="F13">
        <v>1</v>
      </c>
    </row>
    <row r="14" spans="1:8" ht="7.5" customHeight="1" x14ac:dyDescent="0.25">
      <c r="A14" s="4"/>
      <c r="B14" s="5"/>
      <c r="C14" s="6"/>
      <c r="D14" s="9"/>
    </row>
    <row r="15" spans="1:8" x14ac:dyDescent="0.25">
      <c r="A15" s="1" t="s">
        <v>9</v>
      </c>
      <c r="B15" t="s">
        <v>10</v>
      </c>
      <c r="C15" s="3" t="s">
        <v>57</v>
      </c>
      <c r="D15" s="9" t="str">
        <f>C15</f>
        <v>Inconnu</v>
      </c>
      <c r="F15">
        <v>1</v>
      </c>
    </row>
    <row r="16" spans="1:8" x14ac:dyDescent="0.25">
      <c r="A16" s="1"/>
      <c r="B16" t="s">
        <v>11</v>
      </c>
      <c r="C16" s="3" t="s">
        <v>57</v>
      </c>
      <c r="D16" s="9">
        <f t="shared" ref="D12:D33" si="0">IF(C16="Oui",5,0)</f>
        <v>0</v>
      </c>
      <c r="F16">
        <v>1</v>
      </c>
    </row>
    <row r="17" spans="1:8" ht="7.5" customHeight="1" x14ac:dyDescent="0.25">
      <c r="A17" s="4"/>
      <c r="B17" s="5"/>
      <c r="C17" s="6"/>
      <c r="D17" s="9"/>
    </row>
    <row r="18" spans="1:8" x14ac:dyDescent="0.25">
      <c r="A18" s="1" t="s">
        <v>12</v>
      </c>
      <c r="B18" t="s">
        <v>13</v>
      </c>
      <c r="C18" s="3" t="s">
        <v>57</v>
      </c>
      <c r="D18" s="9">
        <f t="shared" si="0"/>
        <v>0</v>
      </c>
      <c r="F18">
        <v>1</v>
      </c>
      <c r="H18" t="s">
        <v>127</v>
      </c>
    </row>
    <row r="19" spans="1:8" x14ac:dyDescent="0.25">
      <c r="A19" s="1"/>
      <c r="B19" t="s">
        <v>14</v>
      </c>
      <c r="C19" s="3" t="s">
        <v>57</v>
      </c>
      <c r="D19" s="9">
        <f t="shared" si="0"/>
        <v>0</v>
      </c>
      <c r="F19">
        <v>1</v>
      </c>
      <c r="H19" t="s">
        <v>128</v>
      </c>
    </row>
    <row r="20" spans="1:8" ht="7.5" customHeight="1" x14ac:dyDescent="0.25">
      <c r="A20" s="4"/>
      <c r="B20" s="5"/>
      <c r="C20" s="6"/>
      <c r="D20" s="9"/>
    </row>
    <row r="21" spans="1:8" x14ac:dyDescent="0.25">
      <c r="A21" s="1" t="s">
        <v>15</v>
      </c>
      <c r="B21" t="s">
        <v>16</v>
      </c>
      <c r="C21" s="3" t="s">
        <v>57</v>
      </c>
      <c r="D21" s="9">
        <f t="shared" si="0"/>
        <v>0</v>
      </c>
      <c r="F21">
        <v>1</v>
      </c>
      <c r="H21" t="s">
        <v>129</v>
      </c>
    </row>
    <row r="22" spans="1:8" x14ac:dyDescent="0.25">
      <c r="A22" s="1"/>
      <c r="B22" t="s">
        <v>17</v>
      </c>
      <c r="C22" s="3" t="s">
        <v>57</v>
      </c>
      <c r="D22" s="9">
        <f t="shared" si="0"/>
        <v>0</v>
      </c>
      <c r="F22">
        <v>1</v>
      </c>
    </row>
    <row r="23" spans="1:8" x14ac:dyDescent="0.25">
      <c r="A23" s="1"/>
      <c r="B23" t="s">
        <v>18</v>
      </c>
      <c r="C23" s="3" t="s">
        <v>57</v>
      </c>
      <c r="D23" s="9">
        <f t="shared" si="0"/>
        <v>0</v>
      </c>
      <c r="F23">
        <v>1</v>
      </c>
    </row>
    <row r="24" spans="1:8" x14ac:dyDescent="0.25">
      <c r="A24" s="1"/>
      <c r="B24" t="s">
        <v>19</v>
      </c>
      <c r="C24" s="3" t="s">
        <v>57</v>
      </c>
      <c r="D24" s="9">
        <f t="shared" si="0"/>
        <v>0</v>
      </c>
      <c r="F24">
        <v>1</v>
      </c>
    </row>
    <row r="25" spans="1:8" ht="7.5" customHeight="1" x14ac:dyDescent="0.25">
      <c r="A25" s="4"/>
      <c r="B25" s="5"/>
      <c r="C25" s="6"/>
      <c r="D25" s="9"/>
    </row>
    <row r="26" spans="1:8" x14ac:dyDescent="0.25">
      <c r="A26" s="1" t="s">
        <v>20</v>
      </c>
      <c r="B26" t="s">
        <v>21</v>
      </c>
      <c r="C26" s="3" t="s">
        <v>57</v>
      </c>
      <c r="D26" s="9">
        <f t="shared" si="0"/>
        <v>0</v>
      </c>
      <c r="F26">
        <v>1</v>
      </c>
    </row>
    <row r="27" spans="1:8" x14ac:dyDescent="0.25">
      <c r="A27" s="1"/>
      <c r="B27" t="s">
        <v>22</v>
      </c>
      <c r="C27" s="3" t="s">
        <v>57</v>
      </c>
      <c r="D27" s="9">
        <f t="shared" si="0"/>
        <v>0</v>
      </c>
      <c r="F27">
        <v>1</v>
      </c>
    </row>
    <row r="28" spans="1:8" ht="7.5" customHeight="1" x14ac:dyDescent="0.25">
      <c r="A28" s="4"/>
      <c r="B28" s="5"/>
      <c r="C28" s="6"/>
      <c r="D28" s="9"/>
    </row>
    <row r="29" spans="1:8" x14ac:dyDescent="0.25">
      <c r="A29" s="20" t="s">
        <v>23</v>
      </c>
      <c r="B29" s="18" t="s">
        <v>24</v>
      </c>
      <c r="C29" s="21" t="s">
        <v>57</v>
      </c>
      <c r="D29" s="22">
        <f>IF(C29="Oui",-20,0)</f>
        <v>0</v>
      </c>
      <c r="F29">
        <v>1</v>
      </c>
      <c r="H29" s="18" t="s">
        <v>130</v>
      </c>
    </row>
    <row r="30" spans="1:8" ht="7.5" customHeight="1" x14ac:dyDescent="0.25">
      <c r="A30" s="4"/>
      <c r="B30" s="5"/>
      <c r="C30" s="6"/>
      <c r="D30" s="9"/>
      <c r="H30" s="18"/>
    </row>
    <row r="31" spans="1:8" x14ac:dyDescent="0.25">
      <c r="A31" s="1" t="s">
        <v>61</v>
      </c>
      <c r="B31" t="s">
        <v>62</v>
      </c>
      <c r="C31" s="3" t="s">
        <v>57</v>
      </c>
      <c r="D31" s="9">
        <f>IF(C31="Oui",5,-20)</f>
        <v>-20</v>
      </c>
      <c r="F31">
        <v>1</v>
      </c>
      <c r="H31" s="18" t="s">
        <v>131</v>
      </c>
    </row>
    <row r="32" spans="1:8" x14ac:dyDescent="0.25">
      <c r="A32" s="1"/>
      <c r="B32" t="s">
        <v>63</v>
      </c>
      <c r="C32" s="3" t="s">
        <v>57</v>
      </c>
      <c r="D32" s="9">
        <f t="shared" ref="D32:D33" si="1">IF(C32="Oui",5,-20)</f>
        <v>-20</v>
      </c>
      <c r="F32">
        <v>1</v>
      </c>
      <c r="H32" s="18" t="s">
        <v>132</v>
      </c>
    </row>
    <row r="33" spans="1:8" x14ac:dyDescent="0.25">
      <c r="A33" s="1"/>
      <c r="B33" t="s">
        <v>64</v>
      </c>
      <c r="C33" s="3" t="s">
        <v>57</v>
      </c>
      <c r="D33" s="9">
        <f t="shared" si="1"/>
        <v>-20</v>
      </c>
      <c r="F33">
        <v>1</v>
      </c>
      <c r="H33" s="19" t="s">
        <v>133</v>
      </c>
    </row>
    <row r="36" spans="1:8" x14ac:dyDescent="0.25">
      <c r="A36" s="10" t="s">
        <v>25</v>
      </c>
      <c r="B36" s="10"/>
      <c r="C36" s="2" t="s">
        <v>44</v>
      </c>
      <c r="D36" s="8" t="s">
        <v>45</v>
      </c>
    </row>
    <row r="37" spans="1:8" x14ac:dyDescent="0.25">
      <c r="A37" s="1" t="s">
        <v>26</v>
      </c>
      <c r="B37" t="s">
        <v>29</v>
      </c>
      <c r="C37" s="3" t="s">
        <v>57</v>
      </c>
      <c r="D37" s="9">
        <f t="shared" ref="D37:D95" si="2">IF(C37="Oui",5,0)</f>
        <v>0</v>
      </c>
      <c r="F37">
        <v>1</v>
      </c>
    </row>
    <row r="38" spans="1:8" x14ac:dyDescent="0.25">
      <c r="A38" s="1"/>
      <c r="B38" t="s">
        <v>27</v>
      </c>
      <c r="C38" s="3" t="s">
        <v>57</v>
      </c>
      <c r="D38" s="9">
        <f t="shared" si="2"/>
        <v>0</v>
      </c>
      <c r="F38">
        <v>1</v>
      </c>
    </row>
    <row r="39" spans="1:8" x14ac:dyDescent="0.25">
      <c r="A39" s="1"/>
      <c r="B39" t="s">
        <v>30</v>
      </c>
      <c r="C39" s="3" t="s">
        <v>57</v>
      </c>
      <c r="D39" s="9">
        <f t="shared" si="2"/>
        <v>0</v>
      </c>
      <c r="F39">
        <v>1</v>
      </c>
    </row>
    <row r="40" spans="1:8" x14ac:dyDescent="0.25">
      <c r="A40" s="1"/>
      <c r="B40" t="s">
        <v>31</v>
      </c>
      <c r="C40" s="3" t="s">
        <v>57</v>
      </c>
      <c r="D40" s="9">
        <f t="shared" si="2"/>
        <v>0</v>
      </c>
      <c r="F40">
        <v>1</v>
      </c>
    </row>
    <row r="41" spans="1:8" x14ac:dyDescent="0.25">
      <c r="A41" s="1"/>
      <c r="B41" t="s">
        <v>32</v>
      </c>
      <c r="C41" s="3" t="s">
        <v>57</v>
      </c>
      <c r="D41" s="9">
        <f t="shared" si="2"/>
        <v>0</v>
      </c>
      <c r="F41">
        <v>1</v>
      </c>
    </row>
    <row r="42" spans="1:8" x14ac:dyDescent="0.25">
      <c r="A42" s="1"/>
      <c r="B42" t="s">
        <v>33</v>
      </c>
      <c r="C42" s="3" t="s">
        <v>57</v>
      </c>
      <c r="D42" s="9">
        <f t="shared" si="2"/>
        <v>0</v>
      </c>
      <c r="F42">
        <v>1</v>
      </c>
    </row>
    <row r="43" spans="1:8" x14ac:dyDescent="0.25">
      <c r="A43" s="1"/>
      <c r="B43" t="s">
        <v>34</v>
      </c>
      <c r="C43" s="3" t="s">
        <v>57</v>
      </c>
      <c r="D43" s="9">
        <f t="shared" si="2"/>
        <v>0</v>
      </c>
      <c r="F43">
        <v>1</v>
      </c>
    </row>
    <row r="44" spans="1:8" x14ac:dyDescent="0.25">
      <c r="A44" s="1"/>
      <c r="B44" t="s">
        <v>35</v>
      </c>
      <c r="C44" s="3" t="s">
        <v>57</v>
      </c>
      <c r="D44" s="9">
        <f t="shared" si="2"/>
        <v>0</v>
      </c>
      <c r="F44">
        <v>1</v>
      </c>
    </row>
    <row r="45" spans="1:8" x14ac:dyDescent="0.25">
      <c r="A45" s="1"/>
      <c r="B45" t="s">
        <v>36</v>
      </c>
      <c r="C45" s="3" t="s">
        <v>57</v>
      </c>
      <c r="D45" s="9">
        <f t="shared" si="2"/>
        <v>0</v>
      </c>
      <c r="F45">
        <v>1</v>
      </c>
    </row>
    <row r="46" spans="1:8" x14ac:dyDescent="0.25">
      <c r="A46" s="1"/>
      <c r="B46" t="s">
        <v>37</v>
      </c>
      <c r="C46" s="3" t="s">
        <v>57</v>
      </c>
      <c r="D46" s="9">
        <f t="shared" si="2"/>
        <v>0</v>
      </c>
      <c r="F46">
        <v>1</v>
      </c>
    </row>
    <row r="47" spans="1:8" x14ac:dyDescent="0.25">
      <c r="A47" s="1"/>
      <c r="B47" t="s">
        <v>85</v>
      </c>
      <c r="C47" s="3" t="s">
        <v>57</v>
      </c>
      <c r="D47" s="9">
        <f t="shared" si="2"/>
        <v>0</v>
      </c>
      <c r="F47">
        <v>1</v>
      </c>
    </row>
    <row r="48" spans="1:8" ht="7.5" customHeight="1" x14ac:dyDescent="0.25">
      <c r="A48" s="4"/>
      <c r="B48" s="5"/>
      <c r="C48" s="6"/>
      <c r="D48" s="9"/>
    </row>
    <row r="49" spans="1:6" x14ac:dyDescent="0.25">
      <c r="A49" s="1" t="s">
        <v>28</v>
      </c>
      <c r="B49" t="s">
        <v>38</v>
      </c>
      <c r="C49" s="3" t="s">
        <v>57</v>
      </c>
      <c r="D49" s="9">
        <f t="shared" si="2"/>
        <v>0</v>
      </c>
      <c r="F49">
        <v>1</v>
      </c>
    </row>
    <row r="50" spans="1:6" x14ac:dyDescent="0.25">
      <c r="A50" s="1"/>
      <c r="B50" t="s">
        <v>39</v>
      </c>
      <c r="C50" s="3" t="s">
        <v>57</v>
      </c>
      <c r="D50" s="9">
        <f t="shared" si="2"/>
        <v>0</v>
      </c>
      <c r="F50">
        <v>1</v>
      </c>
    </row>
    <row r="51" spans="1:6" x14ac:dyDescent="0.25">
      <c r="A51" s="1"/>
      <c r="B51" t="s">
        <v>40</v>
      </c>
      <c r="C51" s="3" t="s">
        <v>57</v>
      </c>
      <c r="D51" s="9">
        <f t="shared" si="2"/>
        <v>0</v>
      </c>
      <c r="F51">
        <v>1</v>
      </c>
    </row>
    <row r="52" spans="1:6" x14ac:dyDescent="0.25">
      <c r="B52" t="s">
        <v>41</v>
      </c>
      <c r="C52" s="3" t="s">
        <v>57</v>
      </c>
      <c r="D52" s="9">
        <f t="shared" si="2"/>
        <v>0</v>
      </c>
      <c r="F52">
        <v>1</v>
      </c>
    </row>
    <row r="53" spans="1:6" x14ac:dyDescent="0.25">
      <c r="B53" t="s">
        <v>42</v>
      </c>
      <c r="C53" s="3" t="s">
        <v>57</v>
      </c>
      <c r="D53" s="9">
        <f t="shared" si="2"/>
        <v>0</v>
      </c>
      <c r="F53">
        <v>1</v>
      </c>
    </row>
    <row r="54" spans="1:6" x14ac:dyDescent="0.25">
      <c r="B54" t="s">
        <v>43</v>
      </c>
      <c r="C54" s="3" t="s">
        <v>57</v>
      </c>
      <c r="D54" s="9">
        <f t="shared" si="2"/>
        <v>0</v>
      </c>
      <c r="F54">
        <v>1</v>
      </c>
    </row>
    <row r="55" spans="1:6" ht="7.5" customHeight="1" x14ac:dyDescent="0.25">
      <c r="A55" s="4"/>
      <c r="B55" s="5"/>
      <c r="C55" s="6"/>
      <c r="D55" s="9"/>
    </row>
    <row r="56" spans="1:6" x14ac:dyDescent="0.25">
      <c r="A56" s="1" t="s">
        <v>46</v>
      </c>
      <c r="B56" t="s">
        <v>48</v>
      </c>
      <c r="C56" s="3" t="s">
        <v>57</v>
      </c>
      <c r="D56" s="9">
        <f t="shared" si="2"/>
        <v>0</v>
      </c>
      <c r="F56">
        <v>1</v>
      </c>
    </row>
    <row r="57" spans="1:6" x14ac:dyDescent="0.25">
      <c r="B57" t="s">
        <v>47</v>
      </c>
      <c r="C57" s="3" t="s">
        <v>57</v>
      </c>
      <c r="D57" s="9">
        <f t="shared" si="2"/>
        <v>0</v>
      </c>
      <c r="F57">
        <v>1</v>
      </c>
    </row>
    <row r="58" spans="1:6" x14ac:dyDescent="0.25">
      <c r="B58" t="s">
        <v>49</v>
      </c>
      <c r="C58" s="3" t="s">
        <v>57</v>
      </c>
      <c r="D58" s="9">
        <f t="shared" si="2"/>
        <v>0</v>
      </c>
      <c r="F58">
        <v>1</v>
      </c>
    </row>
    <row r="59" spans="1:6" x14ac:dyDescent="0.25">
      <c r="B59" t="s">
        <v>50</v>
      </c>
      <c r="C59" s="3" t="s">
        <v>57</v>
      </c>
      <c r="D59" s="9">
        <f t="shared" si="2"/>
        <v>0</v>
      </c>
      <c r="F59">
        <v>1</v>
      </c>
    </row>
    <row r="60" spans="1:6" x14ac:dyDescent="0.25">
      <c r="B60" t="s">
        <v>51</v>
      </c>
      <c r="C60" s="3" t="s">
        <v>57</v>
      </c>
      <c r="D60" s="9">
        <f t="shared" si="2"/>
        <v>0</v>
      </c>
      <c r="F60">
        <v>1</v>
      </c>
    </row>
    <row r="61" spans="1:6" x14ac:dyDescent="0.25">
      <c r="B61" t="s">
        <v>52</v>
      </c>
      <c r="C61" s="3" t="s">
        <v>57</v>
      </c>
      <c r="D61" s="9">
        <f t="shared" si="2"/>
        <v>0</v>
      </c>
      <c r="F61">
        <v>1</v>
      </c>
    </row>
    <row r="62" spans="1:6" x14ac:dyDescent="0.25">
      <c r="B62" t="s">
        <v>53</v>
      </c>
      <c r="C62" s="3" t="s">
        <v>57</v>
      </c>
      <c r="D62" s="9">
        <f t="shared" si="2"/>
        <v>0</v>
      </c>
      <c r="F62">
        <v>1</v>
      </c>
    </row>
    <row r="63" spans="1:6" x14ac:dyDescent="0.25">
      <c r="B63" t="s">
        <v>54</v>
      </c>
      <c r="C63" s="3" t="s">
        <v>57</v>
      </c>
      <c r="D63" s="9">
        <f t="shared" si="2"/>
        <v>0</v>
      </c>
      <c r="F63">
        <v>1</v>
      </c>
    </row>
    <row r="64" spans="1:6" ht="7.5" customHeight="1" x14ac:dyDescent="0.25">
      <c r="A64" s="4"/>
      <c r="B64" s="5"/>
      <c r="C64" s="6"/>
      <c r="D64" s="9"/>
    </row>
    <row r="65" spans="1:6" x14ac:dyDescent="0.25">
      <c r="A65" s="1" t="s">
        <v>59</v>
      </c>
      <c r="B65" t="s">
        <v>67</v>
      </c>
      <c r="C65" s="3" t="s">
        <v>57</v>
      </c>
      <c r="D65" s="9">
        <f t="shared" si="2"/>
        <v>0</v>
      </c>
      <c r="F65">
        <v>1</v>
      </c>
    </row>
    <row r="66" spans="1:6" x14ac:dyDescent="0.25">
      <c r="B66" t="s">
        <v>68</v>
      </c>
      <c r="C66" s="3" t="s">
        <v>57</v>
      </c>
      <c r="D66" s="9">
        <f t="shared" si="2"/>
        <v>0</v>
      </c>
      <c r="F66">
        <v>1</v>
      </c>
    </row>
    <row r="67" spans="1:6" x14ac:dyDescent="0.25">
      <c r="B67" t="s">
        <v>69</v>
      </c>
      <c r="C67" s="3" t="s">
        <v>57</v>
      </c>
      <c r="D67" s="9">
        <f t="shared" si="2"/>
        <v>0</v>
      </c>
      <c r="F67">
        <v>1</v>
      </c>
    </row>
    <row r="68" spans="1:6" ht="7.5" customHeight="1" x14ac:dyDescent="0.25">
      <c r="A68" s="5"/>
      <c r="B68" s="5"/>
      <c r="C68" s="6"/>
      <c r="D68" s="9"/>
    </row>
    <row r="69" spans="1:6" x14ac:dyDescent="0.25">
      <c r="A69" s="1" t="s">
        <v>58</v>
      </c>
      <c r="B69" t="s">
        <v>70</v>
      </c>
      <c r="C69" s="3" t="s">
        <v>57</v>
      </c>
      <c r="D69" s="9">
        <f t="shared" si="2"/>
        <v>0</v>
      </c>
      <c r="F69">
        <v>1</v>
      </c>
    </row>
    <row r="70" spans="1:6" x14ac:dyDescent="0.25">
      <c r="B70" t="s">
        <v>71</v>
      </c>
      <c r="C70" s="3" t="s">
        <v>57</v>
      </c>
      <c r="D70" s="9">
        <f t="shared" si="2"/>
        <v>0</v>
      </c>
      <c r="F70">
        <v>1</v>
      </c>
    </row>
    <row r="71" spans="1:6" x14ac:dyDescent="0.25">
      <c r="B71" t="s">
        <v>72</v>
      </c>
      <c r="C71" s="3" t="s">
        <v>57</v>
      </c>
      <c r="D71" s="9">
        <f t="shared" si="2"/>
        <v>0</v>
      </c>
      <c r="F71">
        <v>1</v>
      </c>
    </row>
    <row r="72" spans="1:6" x14ac:dyDescent="0.25">
      <c r="B72" t="s">
        <v>73</v>
      </c>
      <c r="C72" s="3" t="s">
        <v>57</v>
      </c>
      <c r="D72" s="9">
        <f t="shared" si="2"/>
        <v>0</v>
      </c>
      <c r="F72">
        <v>1</v>
      </c>
    </row>
    <row r="73" spans="1:6" x14ac:dyDescent="0.25">
      <c r="B73" t="s">
        <v>74</v>
      </c>
      <c r="C73" s="3" t="s">
        <v>57</v>
      </c>
      <c r="D73" s="9">
        <f t="shared" si="2"/>
        <v>0</v>
      </c>
      <c r="F73">
        <v>1</v>
      </c>
    </row>
    <row r="74" spans="1:6" x14ac:dyDescent="0.25">
      <c r="B74" t="s">
        <v>75</v>
      </c>
      <c r="C74" s="3" t="s">
        <v>57</v>
      </c>
      <c r="D74" s="9">
        <f t="shared" si="2"/>
        <v>0</v>
      </c>
      <c r="F74">
        <v>1</v>
      </c>
    </row>
    <row r="75" spans="1:6" x14ac:dyDescent="0.25">
      <c r="B75" t="s">
        <v>76</v>
      </c>
      <c r="C75" s="3" t="s">
        <v>57</v>
      </c>
      <c r="D75" s="9">
        <f t="shared" si="2"/>
        <v>0</v>
      </c>
      <c r="F75">
        <v>1</v>
      </c>
    </row>
    <row r="76" spans="1:6" ht="7.5" customHeight="1" x14ac:dyDescent="0.25">
      <c r="A76" s="5"/>
      <c r="B76" s="5"/>
      <c r="C76" s="6"/>
      <c r="D76" s="9"/>
    </row>
    <row r="77" spans="1:6" x14ac:dyDescent="0.25">
      <c r="A77" s="1" t="s">
        <v>60</v>
      </c>
      <c r="B77" t="s">
        <v>77</v>
      </c>
      <c r="C77" s="3" t="s">
        <v>57</v>
      </c>
      <c r="D77" s="9">
        <f t="shared" si="2"/>
        <v>0</v>
      </c>
      <c r="F77">
        <v>1</v>
      </c>
    </row>
    <row r="78" spans="1:6" x14ac:dyDescent="0.25">
      <c r="B78" t="s">
        <v>78</v>
      </c>
      <c r="C78" s="3" t="s">
        <v>57</v>
      </c>
      <c r="D78" s="9">
        <f t="shared" si="2"/>
        <v>0</v>
      </c>
      <c r="F78">
        <v>1</v>
      </c>
    </row>
    <row r="79" spans="1:6" x14ac:dyDescent="0.25">
      <c r="B79" t="s">
        <v>86</v>
      </c>
      <c r="C79" s="3" t="s">
        <v>57</v>
      </c>
      <c r="D79" s="9">
        <f t="shared" si="2"/>
        <v>0</v>
      </c>
      <c r="F79">
        <v>1</v>
      </c>
    </row>
    <row r="80" spans="1:6" x14ac:dyDescent="0.25">
      <c r="B80" t="s">
        <v>87</v>
      </c>
      <c r="C80" s="3" t="s">
        <v>57</v>
      </c>
      <c r="D80" s="9">
        <f t="shared" si="2"/>
        <v>0</v>
      </c>
      <c r="F80">
        <v>1</v>
      </c>
    </row>
    <row r="81" spans="1:6" ht="7.5" customHeight="1" x14ac:dyDescent="0.25">
      <c r="A81" s="5"/>
      <c r="B81" s="5"/>
      <c r="C81" s="6"/>
      <c r="D81" s="9"/>
    </row>
    <row r="82" spans="1:6" x14ac:dyDescent="0.25">
      <c r="A82" s="1" t="s">
        <v>65</v>
      </c>
      <c r="B82" t="s">
        <v>66</v>
      </c>
      <c r="C82" s="3" t="s">
        <v>57</v>
      </c>
      <c r="D82" s="9">
        <f t="shared" si="2"/>
        <v>0</v>
      </c>
      <c r="F82">
        <v>1</v>
      </c>
    </row>
    <row r="83" spans="1:6" x14ac:dyDescent="0.25">
      <c r="B83" t="s">
        <v>79</v>
      </c>
      <c r="C83" s="3" t="s">
        <v>57</v>
      </c>
      <c r="D83" s="9">
        <f t="shared" si="2"/>
        <v>0</v>
      </c>
      <c r="F83">
        <v>1</v>
      </c>
    </row>
    <row r="84" spans="1:6" x14ac:dyDescent="0.25">
      <c r="B84" t="s">
        <v>80</v>
      </c>
      <c r="C84" s="3" t="s">
        <v>57</v>
      </c>
      <c r="D84" s="9">
        <f t="shared" si="2"/>
        <v>0</v>
      </c>
      <c r="F84">
        <v>1</v>
      </c>
    </row>
    <row r="85" spans="1:6" x14ac:dyDescent="0.25">
      <c r="B85" t="s">
        <v>81</v>
      </c>
      <c r="C85" s="3" t="s">
        <v>57</v>
      </c>
      <c r="D85" s="9">
        <f t="shared" si="2"/>
        <v>0</v>
      </c>
      <c r="F85">
        <v>1</v>
      </c>
    </row>
    <row r="86" spans="1:6" x14ac:dyDescent="0.25">
      <c r="B86" t="s">
        <v>82</v>
      </c>
      <c r="C86" s="3" t="s">
        <v>57</v>
      </c>
      <c r="D86" s="9">
        <f t="shared" si="2"/>
        <v>0</v>
      </c>
      <c r="F86">
        <v>1</v>
      </c>
    </row>
    <row r="87" spans="1:6" x14ac:dyDescent="0.25">
      <c r="B87" t="s">
        <v>83</v>
      </c>
      <c r="C87" s="3" t="s">
        <v>57</v>
      </c>
      <c r="D87" s="9">
        <f t="shared" si="2"/>
        <v>0</v>
      </c>
      <c r="F87">
        <v>1</v>
      </c>
    </row>
    <row r="88" spans="1:6" x14ac:dyDescent="0.25">
      <c r="B88" t="s">
        <v>84</v>
      </c>
      <c r="C88" s="3" t="s">
        <v>57</v>
      </c>
      <c r="D88" s="9">
        <f t="shared" si="2"/>
        <v>0</v>
      </c>
      <c r="F88">
        <v>1</v>
      </c>
    </row>
    <row r="89" spans="1:6" ht="7.5" customHeight="1" x14ac:dyDescent="0.25">
      <c r="A89" s="5"/>
      <c r="B89" s="5"/>
      <c r="C89" s="5"/>
      <c r="D89" s="9"/>
    </row>
    <row r="90" spans="1:6" x14ac:dyDescent="0.25">
      <c r="A90" s="1" t="s">
        <v>88</v>
      </c>
      <c r="B90" t="s">
        <v>89</v>
      </c>
      <c r="C90" s="3" t="s">
        <v>57</v>
      </c>
      <c r="D90" s="9">
        <f t="shared" si="2"/>
        <v>0</v>
      </c>
      <c r="F90">
        <v>1</v>
      </c>
    </row>
    <row r="91" spans="1:6" x14ac:dyDescent="0.25">
      <c r="B91" t="s">
        <v>90</v>
      </c>
      <c r="C91" s="3" t="s">
        <v>57</v>
      </c>
      <c r="D91" s="9">
        <f t="shared" si="2"/>
        <v>0</v>
      </c>
      <c r="F91">
        <v>1</v>
      </c>
    </row>
    <row r="92" spans="1:6" x14ac:dyDescent="0.25">
      <c r="B92" t="s">
        <v>91</v>
      </c>
      <c r="C92" s="3" t="s">
        <v>57</v>
      </c>
      <c r="D92" s="9">
        <f t="shared" si="2"/>
        <v>0</v>
      </c>
      <c r="F92">
        <v>1</v>
      </c>
    </row>
    <row r="93" spans="1:6" x14ac:dyDescent="0.25">
      <c r="B93" t="s">
        <v>92</v>
      </c>
      <c r="C93" s="3" t="s">
        <v>57</v>
      </c>
      <c r="D93" s="9">
        <f t="shared" si="2"/>
        <v>0</v>
      </c>
      <c r="F93">
        <v>1</v>
      </c>
    </row>
    <row r="94" spans="1:6" x14ac:dyDescent="0.25">
      <c r="B94" t="s">
        <v>93</v>
      </c>
      <c r="C94" s="3" t="s">
        <v>57</v>
      </c>
      <c r="D94" s="9">
        <f t="shared" si="2"/>
        <v>0</v>
      </c>
      <c r="F94">
        <v>1</v>
      </c>
    </row>
    <row r="95" spans="1:6" x14ac:dyDescent="0.25">
      <c r="B95" t="s">
        <v>94</v>
      </c>
      <c r="C95" s="3" t="s">
        <v>57</v>
      </c>
      <c r="D95" s="9">
        <f t="shared" si="2"/>
        <v>0</v>
      </c>
      <c r="F95">
        <v>1</v>
      </c>
    </row>
    <row r="98" spans="1:6" x14ac:dyDescent="0.25">
      <c r="A98" s="10" t="s">
        <v>95</v>
      </c>
      <c r="B98" s="10"/>
      <c r="C98" s="2" t="s">
        <v>44</v>
      </c>
      <c r="D98" s="8" t="s">
        <v>45</v>
      </c>
    </row>
    <row r="99" spans="1:6" x14ac:dyDescent="0.25">
      <c r="A99" s="1" t="s">
        <v>96</v>
      </c>
      <c r="B99" t="s">
        <v>97</v>
      </c>
      <c r="C99" s="3" t="s">
        <v>57</v>
      </c>
      <c r="D99" s="9">
        <f t="shared" ref="D99:D113" si="3">IF(C99="Oui",5,0)</f>
        <v>0</v>
      </c>
      <c r="F99">
        <v>1</v>
      </c>
    </row>
    <row r="100" spans="1:6" x14ac:dyDescent="0.25">
      <c r="A100" s="1"/>
      <c r="B100" t="s">
        <v>98</v>
      </c>
      <c r="C100" s="3" t="s">
        <v>57</v>
      </c>
      <c r="D100" s="9">
        <f t="shared" si="3"/>
        <v>0</v>
      </c>
      <c r="F100">
        <v>1</v>
      </c>
    </row>
    <row r="101" spans="1:6" x14ac:dyDescent="0.25">
      <c r="B101" t="s">
        <v>99</v>
      </c>
      <c r="C101" s="3" t="s">
        <v>57</v>
      </c>
      <c r="D101" s="9">
        <f t="shared" si="3"/>
        <v>0</v>
      </c>
      <c r="F101">
        <v>1</v>
      </c>
    </row>
    <row r="102" spans="1:6" x14ac:dyDescent="0.25">
      <c r="B102" t="s">
        <v>100</v>
      </c>
      <c r="C102" s="3" t="s">
        <v>57</v>
      </c>
      <c r="D102" s="9">
        <f t="shared" si="3"/>
        <v>0</v>
      </c>
      <c r="F102">
        <v>1</v>
      </c>
    </row>
    <row r="103" spans="1:6" x14ac:dyDescent="0.25">
      <c r="B103" t="s">
        <v>101</v>
      </c>
      <c r="C103" s="3" t="s">
        <v>57</v>
      </c>
      <c r="D103" s="9">
        <f t="shared" si="3"/>
        <v>0</v>
      </c>
      <c r="F103">
        <v>1</v>
      </c>
    </row>
    <row r="104" spans="1:6" ht="7.5" customHeight="1" x14ac:dyDescent="0.25">
      <c r="A104" s="5"/>
      <c r="B104" s="5"/>
      <c r="C104" s="6"/>
      <c r="D104" s="9"/>
    </row>
    <row r="105" spans="1:6" x14ac:dyDescent="0.25">
      <c r="A105" s="1" t="s">
        <v>102</v>
      </c>
      <c r="B105" t="s">
        <v>103</v>
      </c>
      <c r="C105" s="3" t="s">
        <v>57</v>
      </c>
      <c r="D105" s="9">
        <f t="shared" si="3"/>
        <v>0</v>
      </c>
      <c r="F105">
        <v>1</v>
      </c>
    </row>
    <row r="106" spans="1:6" x14ac:dyDescent="0.25">
      <c r="B106" t="s">
        <v>104</v>
      </c>
      <c r="C106" s="3" t="s">
        <v>57</v>
      </c>
      <c r="D106" s="9">
        <f t="shared" si="3"/>
        <v>0</v>
      </c>
      <c r="F106">
        <v>1</v>
      </c>
    </row>
    <row r="107" spans="1:6" x14ac:dyDescent="0.25">
      <c r="B107" t="s">
        <v>105</v>
      </c>
      <c r="C107" s="3" t="s">
        <v>57</v>
      </c>
      <c r="D107" s="9">
        <f t="shared" si="3"/>
        <v>0</v>
      </c>
      <c r="F107">
        <v>1</v>
      </c>
    </row>
    <row r="108" spans="1:6" x14ac:dyDescent="0.25">
      <c r="B108" t="s">
        <v>106</v>
      </c>
      <c r="C108" s="3" t="s">
        <v>57</v>
      </c>
      <c r="D108" s="9">
        <f t="shared" si="3"/>
        <v>0</v>
      </c>
      <c r="F108">
        <v>1</v>
      </c>
    </row>
    <row r="109" spans="1:6" x14ac:dyDescent="0.25">
      <c r="B109" t="s">
        <v>107</v>
      </c>
      <c r="C109" s="3" t="s">
        <v>57</v>
      </c>
      <c r="D109" s="9">
        <f t="shared" si="3"/>
        <v>0</v>
      </c>
      <c r="F109">
        <v>1</v>
      </c>
    </row>
    <row r="110" spans="1:6" ht="7.5" customHeight="1" x14ac:dyDescent="0.25">
      <c r="A110" s="5"/>
      <c r="B110" s="5"/>
      <c r="C110" s="6"/>
      <c r="D110" s="9"/>
    </row>
    <row r="111" spans="1:6" x14ac:dyDescent="0.25">
      <c r="A111" s="1" t="s">
        <v>108</v>
      </c>
      <c r="B111" t="s">
        <v>109</v>
      </c>
      <c r="C111" s="3" t="s">
        <v>57</v>
      </c>
      <c r="D111" s="9">
        <f t="shared" si="3"/>
        <v>0</v>
      </c>
      <c r="F111">
        <v>1</v>
      </c>
    </row>
    <row r="112" spans="1:6" x14ac:dyDescent="0.25">
      <c r="B112" t="s">
        <v>110</v>
      </c>
      <c r="C112" s="3" t="s">
        <v>57</v>
      </c>
      <c r="D112" s="9">
        <f t="shared" si="3"/>
        <v>0</v>
      </c>
      <c r="F112">
        <v>1</v>
      </c>
    </row>
    <row r="113" spans="2:6" x14ac:dyDescent="0.25">
      <c r="B113" t="s">
        <v>111</v>
      </c>
      <c r="C113" s="3" t="s">
        <v>57</v>
      </c>
      <c r="D113" s="9">
        <f t="shared" si="3"/>
        <v>0</v>
      </c>
      <c r="F113">
        <v>1</v>
      </c>
    </row>
  </sheetData>
  <mergeCells count="12">
    <mergeCell ref="A1:D1"/>
    <mergeCell ref="A3:C3"/>
    <mergeCell ref="B4:C4"/>
    <mergeCell ref="B5:C5"/>
    <mergeCell ref="B6:C6"/>
    <mergeCell ref="D4:D8"/>
    <mergeCell ref="C2:D2"/>
    <mergeCell ref="A98:B98"/>
    <mergeCell ref="A11:B11"/>
    <mergeCell ref="A36:B36"/>
    <mergeCell ref="B7:C7"/>
    <mergeCell ref="B8:C8"/>
  </mergeCells>
  <hyperlinks>
    <hyperlink ref="C2" r:id="rId1"/>
    <hyperlink ref="H33" r:id="rId2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Listes!$A$1:$A$5</xm:f>
          </x14:formula1>
          <xm:sqref>C12:C14</xm:sqref>
        </x14:dataValidation>
        <x14:dataValidation type="list" allowBlank="1" showInputMessage="1" showErrorMessage="1">
          <x14:formula1>
            <xm:f>Listes!$C$1:$C$7</xm:f>
          </x14:formula1>
          <xm:sqref>C15</xm:sqref>
        </x14:dataValidation>
        <x14:dataValidation type="list" allowBlank="1" showInputMessage="1" showErrorMessage="1">
          <x14:formula1>
            <xm:f>Listes!$E$1:$E$3</xm:f>
          </x14:formula1>
          <xm:sqref>C99:C113 C90:C95 C37:C88 C16:C33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8" sqref="G18"/>
    </sheetView>
  </sheetViews>
  <sheetFormatPr defaultRowHeight="15" x14ac:dyDescent="0.25"/>
  <sheetData>
    <row r="1" spans="1:5" x14ac:dyDescent="0.25">
      <c r="A1" t="s">
        <v>57</v>
      </c>
      <c r="C1" t="s">
        <v>57</v>
      </c>
      <c r="E1" t="s">
        <v>57</v>
      </c>
    </row>
    <row r="2" spans="1:5" x14ac:dyDescent="0.25">
      <c r="A2">
        <v>0</v>
      </c>
      <c r="C2">
        <v>0</v>
      </c>
      <c r="E2" t="s">
        <v>55</v>
      </c>
    </row>
    <row r="3" spans="1:5" x14ac:dyDescent="0.25">
      <c r="A3">
        <v>256</v>
      </c>
      <c r="C3">
        <v>1</v>
      </c>
      <c r="E3" t="s">
        <v>56</v>
      </c>
    </row>
    <row r="4" spans="1:5" x14ac:dyDescent="0.25">
      <c r="A4">
        <v>1024</v>
      </c>
      <c r="C4">
        <v>2</v>
      </c>
    </row>
    <row r="5" spans="1:5" x14ac:dyDescent="0.25">
      <c r="A5">
        <v>4096</v>
      </c>
      <c r="C5">
        <v>3</v>
      </c>
    </row>
    <row r="6" spans="1:5" x14ac:dyDescent="0.25">
      <c r="C6">
        <v>4</v>
      </c>
    </row>
    <row r="7" spans="1:5" x14ac:dyDescent="0.25">
      <c r="C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Analyse CRM</vt:lpstr>
      <vt:lpstr>Listes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2023-05-03T15:22:59Z</dcterms:created>
  <dcterms:modified xsi:type="dcterms:W3CDTF">2023-05-04T11:51:52Z</dcterms:modified>
</cp:coreProperties>
</file>